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5" i="2" l="1"/>
  <c r="N25" i="2"/>
  <c r="M25" i="2"/>
  <c r="L25" i="2"/>
  <c r="J27" i="2"/>
  <c r="J25" i="2"/>
  <c r="O27" i="2"/>
  <c r="O26" i="2"/>
  <c r="AS21" i="2" l="1"/>
  <c r="AQ21" i="2"/>
  <c r="AP21" i="2"/>
  <c r="AO21" i="2"/>
  <c r="AN21" i="2"/>
  <c r="AM21" i="2"/>
  <c r="AG21" i="2"/>
  <c r="AE21" i="2"/>
  <c r="AD21" i="2"/>
  <c r="AC21" i="2"/>
  <c r="AB21" i="2"/>
  <c r="AA21" i="2"/>
  <c r="W21" i="2"/>
  <c r="V21" i="2" s="1"/>
  <c r="U21" i="2"/>
  <c r="T21" i="2"/>
  <c r="S21" i="2"/>
  <c r="R21" i="2"/>
  <c r="Q21" i="2"/>
  <c r="K21" i="2"/>
  <c r="I21" i="2"/>
  <c r="I25" i="2" s="1"/>
  <c r="H21" i="2"/>
  <c r="H25" i="2" s="1"/>
  <c r="G21" i="2"/>
  <c r="G25" i="2" s="1"/>
  <c r="F21" i="2"/>
  <c r="F25" i="2" s="1"/>
  <c r="E21" i="2"/>
  <c r="E25" i="2" s="1"/>
  <c r="K25" i="2" l="1"/>
  <c r="K27" i="2" s="1"/>
  <c r="AF21" i="2"/>
  <c r="K26" i="2"/>
  <c r="F26" i="2"/>
  <c r="F27" i="2" s="1"/>
  <c r="H26" i="2"/>
  <c r="M26" i="2" s="1"/>
  <c r="E26" i="2"/>
  <c r="E27" i="2" s="1"/>
  <c r="G26" i="2"/>
  <c r="L26" i="2" s="1"/>
  <c r="AR21" i="2"/>
  <c r="I26" i="2"/>
  <c r="I27" i="2" s="1"/>
  <c r="G27" i="2" l="1"/>
  <c r="L27" i="2" s="1"/>
  <c r="N26" i="2"/>
  <c r="H27" i="2"/>
  <c r="M27" i="2" s="1"/>
  <c r="J26" i="2"/>
  <c r="N27" i="2" l="1"/>
</calcChain>
</file>

<file path=xl/sharedStrings.xml><?xml version="1.0" encoding="utf-8"?>
<sst xmlns="http://schemas.openxmlformats.org/spreadsheetml/2006/main" count="112" uniqueCount="48">
  <si>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</si>
  <si>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</si>
  <si>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</si>
  <si>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</si>
  <si>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</si>
  <si>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</si>
  <si>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</si>
  <si>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</si>
  <si>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</si>
  <si>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</si>
  <si>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</si>
  <si>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</si>
  <si>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</si>
  <si>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</si>
  <si>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</si>
  <si>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KaKa = Kauhajoen Karhu  (1910)</t>
  </si>
  <si>
    <t>VM = Vaasan Maila  (1933)</t>
  </si>
  <si>
    <t>6.</t>
  </si>
  <si>
    <t>10.</t>
  </si>
  <si>
    <t>VäVi</t>
  </si>
  <si>
    <t>13.</t>
  </si>
  <si>
    <t>NJ</t>
  </si>
  <si>
    <t>7.</t>
  </si>
  <si>
    <t>VM</t>
  </si>
  <si>
    <t>1.</t>
  </si>
  <si>
    <t>5.</t>
  </si>
  <si>
    <t>KaKa</t>
  </si>
  <si>
    <t>11.</t>
  </si>
  <si>
    <t>Rami Udelius</t>
  </si>
  <si>
    <t>YPJ</t>
  </si>
  <si>
    <t>2.</t>
  </si>
  <si>
    <t>3.</t>
  </si>
  <si>
    <t>VäVi = Vähänkyrön Viesti  (1938),  kasvattajaseura</t>
  </si>
  <si>
    <t>NJ = Nurmon Jymy  (1925)</t>
  </si>
  <si>
    <t>31.12.1975   Vähäkyrö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</si>
  <si>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</si>
  <si>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</si>
  <si>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</si>
  <si>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</si>
  <si>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</si>
  <si>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</si>
  <si>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</si>
  <si>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</si>
  <si>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</si>
  <si>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</si>
  <si>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</si>
  <si>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YKV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</si>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</sst>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28</v>
      </c>
      <c r="C1" s="3"/>
      <c r="D1" s="4"/>
      <c r="E1" s="5" t="s">
        <v>34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14</v>
      </c>
      <c r="C2" s="33"/>
      <c r="D2" s="34"/>
      <c r="E2" s="9" t="s">
        <v>7</v>
      </c>
      <c r="F2" s="10"/>
      <c r="G2" s="10"/>
      <c r="H2" s="10"/>
      <c r="I2" s="16"/>
      <c r="J2" s="11"/>
      <c r="K2" s="38"/>
      <c r="L2" s="18" t="s">
        <v>35</v>
      </c>
      <c r="M2" s="10"/>
      <c r="N2" s="10"/>
      <c r="O2" s="17"/>
      <c r="P2" s="15"/>
      <c r="Q2" s="18" t="s">
        <v>36</v>
      </c>
      <c r="R2" s="10"/>
      <c r="S2" s="10"/>
      <c r="T2" s="10"/>
      <c r="U2" s="16"/>
      <c r="V2" s="17"/>
      <c r="W2" s="15"/>
      <c r="X2" s="41" t="s">
        <v>37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38</v>
      </c>
      <c r="AI2" s="10"/>
      <c r="AJ2" s="10"/>
      <c r="AK2" s="17"/>
      <c r="AL2" s="15"/>
      <c r="AM2" s="18" t="s">
        <v>36</v>
      </c>
      <c r="AN2" s="10"/>
      <c r="AO2" s="10"/>
      <c r="AP2" s="10"/>
      <c r="AQ2" s="16"/>
      <c r="AR2" s="17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2"/>
      <c r="E4" s="22"/>
      <c r="F4" s="22"/>
      <c r="G4" s="22"/>
      <c r="H4" s="35"/>
      <c r="I4" s="22"/>
      <c r="J4" s="37"/>
      <c r="K4" s="21"/>
      <c r="L4" s="45"/>
      <c r="M4" s="14"/>
      <c r="N4" s="14"/>
      <c r="O4" s="14"/>
      <c r="P4" s="19"/>
      <c r="Q4" s="22"/>
      <c r="R4" s="22"/>
      <c r="S4" s="35"/>
      <c r="T4" s="22"/>
      <c r="U4" s="22"/>
      <c r="V4" s="46"/>
      <c r="W4" s="21"/>
      <c r="X4" s="22">
        <v>1993</v>
      </c>
      <c r="Y4" s="22" t="s">
        <v>27</v>
      </c>
      <c r="Z4" s="69" t="s">
        <v>19</v>
      </c>
      <c r="AA4" s="22">
        <v>18</v>
      </c>
      <c r="AB4" s="22">
        <v>0</v>
      </c>
      <c r="AC4" s="22">
        <v>3</v>
      </c>
      <c r="AD4" s="22">
        <v>8</v>
      </c>
      <c r="AE4" s="22"/>
      <c r="AF4" s="37"/>
      <c r="AG4" s="21"/>
      <c r="AH4" s="14"/>
      <c r="AI4" s="14"/>
      <c r="AJ4" s="14"/>
      <c r="AK4" s="14"/>
      <c r="AL4" s="19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1998</v>
      </c>
      <c r="C5" s="23" t="s">
        <v>18</v>
      </c>
      <c r="D5" s="2" t="s">
        <v>19</v>
      </c>
      <c r="E5" s="22">
        <v>23</v>
      </c>
      <c r="F5" s="22">
        <v>1</v>
      </c>
      <c r="G5" s="22">
        <v>10</v>
      </c>
      <c r="H5" s="35">
        <v>13</v>
      </c>
      <c r="I5" s="22">
        <v>120</v>
      </c>
      <c r="J5" s="37"/>
      <c r="K5" s="21"/>
      <c r="L5" s="45"/>
      <c r="M5" s="14"/>
      <c r="N5" s="14"/>
      <c r="O5" s="14"/>
      <c r="P5" s="19"/>
      <c r="Q5" s="22"/>
      <c r="R5" s="22"/>
      <c r="S5" s="35"/>
      <c r="T5" s="22"/>
      <c r="U5" s="22"/>
      <c r="V5" s="46"/>
      <c r="W5" s="21"/>
      <c r="X5" s="22"/>
      <c r="Y5" s="23"/>
      <c r="Z5" s="2"/>
      <c r="AA5" s="22"/>
      <c r="AB5" s="22"/>
      <c r="AC5" s="22"/>
      <c r="AD5" s="35"/>
      <c r="AE5" s="22"/>
      <c r="AF5" s="37"/>
      <c r="AG5" s="21"/>
      <c r="AH5" s="14"/>
      <c r="AI5" s="14"/>
      <c r="AJ5" s="14"/>
      <c r="AK5" s="14"/>
      <c r="AL5" s="19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1999</v>
      </c>
      <c r="C6" s="23" t="s">
        <v>20</v>
      </c>
      <c r="D6" s="2" t="s">
        <v>19</v>
      </c>
      <c r="E6" s="22"/>
      <c r="F6" s="22"/>
      <c r="G6" s="22"/>
      <c r="H6" s="35"/>
      <c r="I6" s="22"/>
      <c r="J6" s="37"/>
      <c r="K6" s="21"/>
      <c r="L6" s="45"/>
      <c r="M6" s="14"/>
      <c r="N6" s="14"/>
      <c r="O6" s="14"/>
      <c r="P6" s="19"/>
      <c r="Q6" s="22"/>
      <c r="R6" s="22"/>
      <c r="S6" s="35"/>
      <c r="T6" s="22"/>
      <c r="U6" s="22"/>
      <c r="V6" s="46"/>
      <c r="W6" s="21"/>
      <c r="X6" s="22"/>
      <c r="Y6" s="23"/>
      <c r="Z6" s="2"/>
      <c r="AA6" s="22"/>
      <c r="AB6" s="22"/>
      <c r="AC6" s="22"/>
      <c r="AD6" s="35"/>
      <c r="AE6" s="22"/>
      <c r="AF6" s="37"/>
      <c r="AG6" s="21"/>
      <c r="AH6" s="14"/>
      <c r="AI6" s="14"/>
      <c r="AJ6" s="14"/>
      <c r="AK6" s="14"/>
      <c r="AL6" s="19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2000</v>
      </c>
      <c r="C7" s="23" t="s">
        <v>17</v>
      </c>
      <c r="D7" s="2" t="s">
        <v>21</v>
      </c>
      <c r="E7" s="22">
        <v>26</v>
      </c>
      <c r="F7" s="22">
        <v>1</v>
      </c>
      <c r="G7" s="22">
        <v>8</v>
      </c>
      <c r="H7" s="35">
        <v>15</v>
      </c>
      <c r="I7" s="22">
        <v>137</v>
      </c>
      <c r="J7" s="37">
        <v>0.67821782178217827</v>
      </c>
      <c r="K7" s="21">
        <v>202</v>
      </c>
      <c r="L7" s="45"/>
      <c r="M7" s="14"/>
      <c r="N7" s="14"/>
      <c r="O7" s="14"/>
      <c r="P7" s="19"/>
      <c r="Q7" s="22"/>
      <c r="R7" s="22"/>
      <c r="S7" s="35"/>
      <c r="T7" s="22"/>
      <c r="U7" s="22"/>
      <c r="V7" s="46"/>
      <c r="W7" s="21"/>
      <c r="X7" s="22"/>
      <c r="Y7" s="23"/>
      <c r="Z7" s="2"/>
      <c r="AA7" s="22"/>
      <c r="AB7" s="22"/>
      <c r="AC7" s="22"/>
      <c r="AD7" s="35"/>
      <c r="AE7" s="22"/>
      <c r="AF7" s="37"/>
      <c r="AG7" s="21"/>
      <c r="AH7" s="14"/>
      <c r="AI7" s="14"/>
      <c r="AJ7" s="14"/>
      <c r="AK7" s="14"/>
      <c r="AL7" s="19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2001</v>
      </c>
      <c r="C8" s="23" t="s">
        <v>22</v>
      </c>
      <c r="D8" s="2" t="s">
        <v>21</v>
      </c>
      <c r="E8" s="22">
        <v>26</v>
      </c>
      <c r="F8" s="22">
        <v>0</v>
      </c>
      <c r="G8" s="22">
        <v>10</v>
      </c>
      <c r="H8" s="35">
        <v>9</v>
      </c>
      <c r="I8" s="22">
        <v>89</v>
      </c>
      <c r="J8" s="37">
        <v>0.61379310344827587</v>
      </c>
      <c r="K8" s="21">
        <v>145</v>
      </c>
      <c r="L8" s="45"/>
      <c r="M8" s="14"/>
      <c r="N8" s="14"/>
      <c r="O8" s="14"/>
      <c r="P8" s="19"/>
      <c r="Q8" s="22"/>
      <c r="R8" s="22"/>
      <c r="S8" s="35"/>
      <c r="T8" s="22"/>
      <c r="U8" s="22"/>
      <c r="V8" s="46"/>
      <c r="W8" s="21"/>
      <c r="X8" s="22">
        <v>2001</v>
      </c>
      <c r="Y8" s="22" t="s">
        <v>45</v>
      </c>
      <c r="Z8" s="2" t="s">
        <v>46</v>
      </c>
      <c r="AA8" s="22">
        <v>2</v>
      </c>
      <c r="AB8" s="22">
        <v>0</v>
      </c>
      <c r="AC8" s="22">
        <v>0</v>
      </c>
      <c r="AD8" s="22">
        <v>6</v>
      </c>
      <c r="AE8" s="22">
        <v>16</v>
      </c>
      <c r="AF8" s="29">
        <v>0.84209999999999996</v>
      </c>
      <c r="AG8" s="68">
        <v>19</v>
      </c>
      <c r="AH8" s="14"/>
      <c r="AI8" s="14"/>
      <c r="AJ8" s="14"/>
      <c r="AK8" s="14"/>
      <c r="AL8" s="19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2"/>
      <c r="E9" s="22"/>
      <c r="F9" s="22"/>
      <c r="G9" s="22"/>
      <c r="H9" s="35"/>
      <c r="I9" s="22"/>
      <c r="J9" s="37"/>
      <c r="K9" s="21"/>
      <c r="L9" s="45"/>
      <c r="M9" s="14"/>
      <c r="N9" s="14"/>
      <c r="O9" s="14"/>
      <c r="P9" s="19"/>
      <c r="Q9" s="22"/>
      <c r="R9" s="22"/>
      <c r="S9" s="35"/>
      <c r="T9" s="22"/>
      <c r="U9" s="22"/>
      <c r="V9" s="46"/>
      <c r="W9" s="21"/>
      <c r="X9" s="22">
        <v>2002</v>
      </c>
      <c r="Y9" s="22" t="s">
        <v>31</v>
      </c>
      <c r="Z9" s="2" t="s">
        <v>23</v>
      </c>
      <c r="AA9" s="22">
        <v>15</v>
      </c>
      <c r="AB9" s="22">
        <v>0</v>
      </c>
      <c r="AC9" s="22">
        <v>6</v>
      </c>
      <c r="AD9" s="22">
        <v>22</v>
      </c>
      <c r="AE9" s="22">
        <v>75</v>
      </c>
      <c r="AF9" s="29">
        <v>0.66369999999999996</v>
      </c>
      <c r="AG9" s="68">
        <v>113</v>
      </c>
      <c r="AH9" s="14"/>
      <c r="AI9" s="14"/>
      <c r="AJ9" s="14"/>
      <c r="AK9" s="14"/>
      <c r="AL9" s="19"/>
      <c r="AM9" s="22">
        <v>2</v>
      </c>
      <c r="AN9" s="22">
        <v>0</v>
      </c>
      <c r="AO9" s="22">
        <v>0</v>
      </c>
      <c r="AP9" s="22">
        <v>1</v>
      </c>
      <c r="AQ9" s="22">
        <v>12</v>
      </c>
      <c r="AR9" s="47">
        <v>0.85709999999999997</v>
      </c>
      <c r="AS9" s="1">
        <v>14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2"/>
      <c r="E10" s="22"/>
      <c r="F10" s="22"/>
      <c r="G10" s="22"/>
      <c r="H10" s="35"/>
      <c r="I10" s="22"/>
      <c r="J10" s="37"/>
      <c r="K10" s="21"/>
      <c r="L10" s="45"/>
      <c r="M10" s="14"/>
      <c r="N10" s="14"/>
      <c r="O10" s="14"/>
      <c r="P10" s="19"/>
      <c r="Q10" s="22"/>
      <c r="R10" s="22"/>
      <c r="S10" s="35"/>
      <c r="T10" s="22"/>
      <c r="U10" s="22"/>
      <c r="V10" s="46"/>
      <c r="W10" s="21"/>
      <c r="X10" s="22">
        <v>2003</v>
      </c>
      <c r="Y10" s="22" t="s">
        <v>24</v>
      </c>
      <c r="Z10" s="2" t="s">
        <v>23</v>
      </c>
      <c r="AA10" s="22">
        <v>16</v>
      </c>
      <c r="AB10" s="22">
        <v>2</v>
      </c>
      <c r="AC10" s="22">
        <v>11</v>
      </c>
      <c r="AD10" s="22">
        <v>38</v>
      </c>
      <c r="AE10" s="22">
        <v>105</v>
      </c>
      <c r="AF10" s="29">
        <v>0.78349999999999997</v>
      </c>
      <c r="AG10" s="68">
        <v>134</v>
      </c>
      <c r="AH10" s="14"/>
      <c r="AI10" s="22" t="s">
        <v>31</v>
      </c>
      <c r="AJ10" s="14" t="s">
        <v>45</v>
      </c>
      <c r="AK10" s="14" t="s">
        <v>47</v>
      </c>
      <c r="AL10" s="19"/>
      <c r="AM10" s="22">
        <v>5</v>
      </c>
      <c r="AN10" s="22">
        <v>0</v>
      </c>
      <c r="AO10" s="22">
        <v>0</v>
      </c>
      <c r="AP10" s="22">
        <v>8</v>
      </c>
      <c r="AQ10" s="22">
        <v>34</v>
      </c>
      <c r="AR10" s="47">
        <v>0.73909999999999998</v>
      </c>
      <c r="AS10" s="1">
        <v>46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2004</v>
      </c>
      <c r="C11" s="23" t="s">
        <v>20</v>
      </c>
      <c r="D11" s="2" t="s">
        <v>23</v>
      </c>
      <c r="E11" s="22">
        <v>22</v>
      </c>
      <c r="F11" s="22">
        <v>1</v>
      </c>
      <c r="G11" s="22">
        <v>5</v>
      </c>
      <c r="H11" s="35">
        <v>10</v>
      </c>
      <c r="I11" s="22">
        <v>102</v>
      </c>
      <c r="J11" s="37">
        <v>0.67105263157894735</v>
      </c>
      <c r="K11" s="21">
        <v>152</v>
      </c>
      <c r="L11" s="45"/>
      <c r="M11" s="14"/>
      <c r="N11" s="14"/>
      <c r="O11" s="14"/>
      <c r="P11" s="19"/>
      <c r="Q11" s="22">
        <v>2</v>
      </c>
      <c r="R11" s="22">
        <v>0</v>
      </c>
      <c r="S11" s="35">
        <v>0</v>
      </c>
      <c r="T11" s="22">
        <v>1</v>
      </c>
      <c r="U11" s="22">
        <v>5</v>
      </c>
      <c r="V11" s="46">
        <v>0.5</v>
      </c>
      <c r="W11" s="21">
        <v>10</v>
      </c>
      <c r="X11" s="22"/>
      <c r="Y11" s="23"/>
      <c r="Z11" s="2"/>
      <c r="AA11" s="22"/>
      <c r="AB11" s="22"/>
      <c r="AC11" s="22"/>
      <c r="AD11" s="35"/>
      <c r="AE11" s="22"/>
      <c r="AF11" s="37"/>
      <c r="AG11" s="21"/>
      <c r="AH11" s="14"/>
      <c r="AI11" s="14"/>
      <c r="AJ11" s="14"/>
      <c r="AK11" s="14"/>
      <c r="AL11" s="19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2005</v>
      </c>
      <c r="C12" s="23"/>
      <c r="D12" s="2" t="s">
        <v>19</v>
      </c>
      <c r="E12" s="22"/>
      <c r="F12" s="22"/>
      <c r="G12" s="22"/>
      <c r="H12" s="35"/>
      <c r="I12" s="22"/>
      <c r="J12" s="37"/>
      <c r="K12" s="21"/>
      <c r="L12" s="45"/>
      <c r="M12" s="14"/>
      <c r="N12" s="14"/>
      <c r="O12" s="14"/>
      <c r="P12" s="19"/>
      <c r="Q12" s="22">
        <v>2</v>
      </c>
      <c r="R12" s="22">
        <v>0</v>
      </c>
      <c r="S12" s="35">
        <v>0</v>
      </c>
      <c r="T12" s="22">
        <v>2</v>
      </c>
      <c r="U12" s="22">
        <v>7</v>
      </c>
      <c r="V12" s="46">
        <v>0.5</v>
      </c>
      <c r="W12" s="21">
        <v>14</v>
      </c>
      <c r="X12" s="22">
        <v>2005</v>
      </c>
      <c r="Y12" s="22" t="s">
        <v>24</v>
      </c>
      <c r="Z12" s="2" t="s">
        <v>19</v>
      </c>
      <c r="AA12" s="22">
        <v>18</v>
      </c>
      <c r="AB12" s="22">
        <v>0</v>
      </c>
      <c r="AC12" s="22">
        <v>13</v>
      </c>
      <c r="AD12" s="22">
        <v>39</v>
      </c>
      <c r="AE12" s="22">
        <v>118</v>
      </c>
      <c r="AF12" s="29">
        <v>0.80820000000000003</v>
      </c>
      <c r="AG12" s="68">
        <v>146</v>
      </c>
      <c r="AH12" s="14"/>
      <c r="AI12" s="22" t="s">
        <v>31</v>
      </c>
      <c r="AJ12" s="14"/>
      <c r="AK12" s="22" t="s">
        <v>31</v>
      </c>
      <c r="AL12" s="19"/>
      <c r="AM12" s="22">
        <v>4</v>
      </c>
      <c r="AN12" s="22">
        <v>0</v>
      </c>
      <c r="AO12" s="22">
        <v>3</v>
      </c>
      <c r="AP12" s="22">
        <v>9</v>
      </c>
      <c r="AQ12" s="22">
        <v>23</v>
      </c>
      <c r="AR12" s="47">
        <v>0.7419</v>
      </c>
      <c r="AS12" s="1">
        <v>31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2006</v>
      </c>
      <c r="C13" s="23" t="s">
        <v>25</v>
      </c>
      <c r="D13" s="2" t="s">
        <v>23</v>
      </c>
      <c r="E13" s="22">
        <v>22</v>
      </c>
      <c r="F13" s="22">
        <v>1</v>
      </c>
      <c r="G13" s="22">
        <v>11</v>
      </c>
      <c r="H13" s="35">
        <v>21</v>
      </c>
      <c r="I13" s="22">
        <v>75</v>
      </c>
      <c r="J13" s="37">
        <v>0.59055118110236215</v>
      </c>
      <c r="K13" s="21">
        <v>127</v>
      </c>
      <c r="L13" s="45"/>
      <c r="M13" s="14"/>
      <c r="N13" s="14"/>
      <c r="O13" s="14"/>
      <c r="P13" s="19"/>
      <c r="Q13" s="22">
        <v>2</v>
      </c>
      <c r="R13" s="22">
        <v>0</v>
      </c>
      <c r="S13" s="35">
        <v>0</v>
      </c>
      <c r="T13" s="22">
        <v>0</v>
      </c>
      <c r="U13" s="22">
        <v>7</v>
      </c>
      <c r="V13" s="46">
        <v>0.53800000000000003</v>
      </c>
      <c r="W13" s="21">
        <v>13</v>
      </c>
      <c r="X13" s="22"/>
      <c r="Y13" s="23"/>
      <c r="Z13" s="2"/>
      <c r="AA13" s="22"/>
      <c r="AB13" s="22"/>
      <c r="AC13" s="22"/>
      <c r="AD13" s="35"/>
      <c r="AE13" s="22"/>
      <c r="AF13" s="37"/>
      <c r="AG13" s="21"/>
      <c r="AH13" s="14"/>
      <c r="AI13" s="14"/>
      <c r="AJ13" s="14"/>
      <c r="AK13" s="14"/>
      <c r="AL13" s="19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2007</v>
      </c>
      <c r="C14" s="23" t="s">
        <v>18</v>
      </c>
      <c r="D14" s="2" t="s">
        <v>26</v>
      </c>
      <c r="E14" s="22">
        <v>21</v>
      </c>
      <c r="F14" s="22">
        <v>0</v>
      </c>
      <c r="G14" s="22">
        <v>4</v>
      </c>
      <c r="H14" s="35">
        <v>18</v>
      </c>
      <c r="I14" s="22">
        <v>105</v>
      </c>
      <c r="J14" s="37">
        <v>0.70899999999999996</v>
      </c>
      <c r="K14" s="21">
        <v>148</v>
      </c>
      <c r="L14" s="45"/>
      <c r="M14" s="14"/>
      <c r="N14" s="14"/>
      <c r="O14" s="14" t="s">
        <v>17</v>
      </c>
      <c r="P14" s="19"/>
      <c r="Q14" s="22">
        <v>5</v>
      </c>
      <c r="R14" s="22">
        <v>0</v>
      </c>
      <c r="S14" s="35">
        <v>0</v>
      </c>
      <c r="T14" s="22">
        <v>5</v>
      </c>
      <c r="U14" s="22">
        <v>22</v>
      </c>
      <c r="V14" s="46">
        <v>0.78600000000000003</v>
      </c>
      <c r="W14" s="21">
        <v>28</v>
      </c>
      <c r="X14" s="22"/>
      <c r="Y14" s="23"/>
      <c r="Z14" s="2"/>
      <c r="AA14" s="22"/>
      <c r="AB14" s="22"/>
      <c r="AC14" s="22"/>
      <c r="AD14" s="35"/>
      <c r="AE14" s="22"/>
      <c r="AF14" s="37"/>
      <c r="AG14" s="21"/>
      <c r="AH14" s="14"/>
      <c r="AI14" s="14"/>
      <c r="AJ14" s="14"/>
      <c r="AK14" s="14"/>
      <c r="AL14" s="19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2008</v>
      </c>
      <c r="C15" s="23" t="s">
        <v>27</v>
      </c>
      <c r="D15" s="2" t="s">
        <v>23</v>
      </c>
      <c r="E15" s="22">
        <v>7</v>
      </c>
      <c r="F15" s="22">
        <v>0</v>
      </c>
      <c r="G15" s="22">
        <v>1</v>
      </c>
      <c r="H15" s="35">
        <v>3</v>
      </c>
      <c r="I15" s="22">
        <v>22</v>
      </c>
      <c r="J15" s="37">
        <v>0.55000000000000004</v>
      </c>
      <c r="K15" s="21">
        <v>40</v>
      </c>
      <c r="L15" s="45"/>
      <c r="M15" s="14"/>
      <c r="N15" s="14"/>
      <c r="O15" s="14"/>
      <c r="P15" s="19"/>
      <c r="Q15" s="22">
        <v>2</v>
      </c>
      <c r="R15" s="22">
        <v>0</v>
      </c>
      <c r="S15" s="35">
        <v>0</v>
      </c>
      <c r="T15" s="22">
        <v>0</v>
      </c>
      <c r="U15" s="22">
        <v>6</v>
      </c>
      <c r="V15" s="46">
        <v>0.6</v>
      </c>
      <c r="W15" s="21">
        <v>10</v>
      </c>
      <c r="X15" s="22">
        <v>2008</v>
      </c>
      <c r="Y15" s="22" t="s">
        <v>24</v>
      </c>
      <c r="Z15" s="2" t="s">
        <v>19</v>
      </c>
      <c r="AA15" s="22">
        <v>1</v>
      </c>
      <c r="AB15" s="22">
        <v>1</v>
      </c>
      <c r="AC15" s="22">
        <v>1</v>
      </c>
      <c r="AD15" s="22">
        <v>4</v>
      </c>
      <c r="AE15" s="22">
        <v>9</v>
      </c>
      <c r="AF15" s="29">
        <v>0.69230000000000003</v>
      </c>
      <c r="AG15" s="68">
        <v>13</v>
      </c>
      <c r="AH15" s="14"/>
      <c r="AI15" s="14"/>
      <c r="AJ15" s="14"/>
      <c r="AK15" s="14"/>
      <c r="AL15" s="19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2"/>
      <c r="E16" s="22"/>
      <c r="F16" s="22"/>
      <c r="G16" s="22"/>
      <c r="H16" s="35"/>
      <c r="I16" s="22"/>
      <c r="J16" s="37"/>
      <c r="K16" s="21"/>
      <c r="L16" s="45"/>
      <c r="M16" s="14"/>
      <c r="N16" s="14"/>
      <c r="O16" s="14"/>
      <c r="P16" s="19"/>
      <c r="Q16" s="22"/>
      <c r="R16" s="22"/>
      <c r="S16" s="35"/>
      <c r="T16" s="22"/>
      <c r="U16" s="22"/>
      <c r="V16" s="46"/>
      <c r="W16" s="21"/>
      <c r="X16" s="22"/>
      <c r="Y16" s="23"/>
      <c r="Z16" s="2"/>
      <c r="AA16" s="22"/>
      <c r="AB16" s="22"/>
      <c r="AC16" s="22"/>
      <c r="AD16" s="35"/>
      <c r="AE16" s="22"/>
      <c r="AF16" s="37"/>
      <c r="AG16" s="21"/>
      <c r="AH16" s="14"/>
      <c r="AI16" s="14"/>
      <c r="AJ16" s="14"/>
      <c r="AK16" s="14"/>
      <c r="AL16" s="19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2"/>
      <c r="E17" s="22"/>
      <c r="F17" s="22"/>
      <c r="G17" s="22"/>
      <c r="H17" s="35"/>
      <c r="I17" s="22"/>
      <c r="J17" s="37"/>
      <c r="K17" s="21"/>
      <c r="L17" s="45"/>
      <c r="M17" s="14"/>
      <c r="N17" s="14"/>
      <c r="O17" s="14"/>
      <c r="P17" s="19"/>
      <c r="Q17" s="22"/>
      <c r="R17" s="22"/>
      <c r="S17" s="35"/>
      <c r="T17" s="22"/>
      <c r="U17" s="22"/>
      <c r="V17" s="46"/>
      <c r="W17" s="21"/>
      <c r="X17" s="22">
        <v>2011</v>
      </c>
      <c r="Y17" s="22" t="s">
        <v>31</v>
      </c>
      <c r="Z17" s="2" t="s">
        <v>19</v>
      </c>
      <c r="AA17" s="22">
        <v>5</v>
      </c>
      <c r="AB17" s="22">
        <v>0</v>
      </c>
      <c r="AC17" s="22">
        <v>2</v>
      </c>
      <c r="AD17" s="22">
        <v>3</v>
      </c>
      <c r="AE17" s="22">
        <v>21</v>
      </c>
      <c r="AF17" s="29">
        <v>0.80759999999999998</v>
      </c>
      <c r="AG17" s="68">
        <v>26</v>
      </c>
      <c r="AH17" s="14"/>
      <c r="AI17" s="14"/>
      <c r="AJ17" s="14"/>
      <c r="AK17" s="14"/>
      <c r="AL17" s="19"/>
      <c r="AM17" s="22">
        <v>2</v>
      </c>
      <c r="AN17" s="22">
        <v>0</v>
      </c>
      <c r="AO17" s="22">
        <v>1</v>
      </c>
      <c r="AP17" s="22">
        <v>0</v>
      </c>
      <c r="AQ17" s="22">
        <v>7</v>
      </c>
      <c r="AR17" s="47">
        <v>0.63629999999999998</v>
      </c>
      <c r="AS17" s="1">
        <v>11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2"/>
      <c r="E18" s="22"/>
      <c r="F18" s="22"/>
      <c r="G18" s="22"/>
      <c r="H18" s="35"/>
      <c r="I18" s="22"/>
      <c r="J18" s="37"/>
      <c r="K18" s="21"/>
      <c r="L18" s="45"/>
      <c r="M18" s="14"/>
      <c r="N18" s="14"/>
      <c r="O18" s="14"/>
      <c r="P18" s="19"/>
      <c r="Q18" s="22"/>
      <c r="R18" s="22"/>
      <c r="S18" s="35"/>
      <c r="T18" s="22"/>
      <c r="U18" s="22"/>
      <c r="V18" s="46"/>
      <c r="W18" s="21"/>
      <c r="X18" s="22">
        <v>2012</v>
      </c>
      <c r="Y18" s="22" t="s">
        <v>30</v>
      </c>
      <c r="Z18" s="2" t="s">
        <v>29</v>
      </c>
      <c r="AA18" s="22">
        <v>16</v>
      </c>
      <c r="AB18" s="22">
        <v>1</v>
      </c>
      <c r="AC18" s="22">
        <v>17</v>
      </c>
      <c r="AD18" s="22">
        <v>22</v>
      </c>
      <c r="AE18" s="22">
        <v>70</v>
      </c>
      <c r="AF18" s="29">
        <v>0.59319999999999995</v>
      </c>
      <c r="AG18" s="68">
        <v>118</v>
      </c>
      <c r="AH18" s="14"/>
      <c r="AI18" s="14"/>
      <c r="AJ18" s="14"/>
      <c r="AK18" s="14"/>
      <c r="AL18" s="19"/>
      <c r="AM18" s="22">
        <v>5</v>
      </c>
      <c r="AN18" s="22">
        <v>0</v>
      </c>
      <c r="AO18" s="22">
        <v>2</v>
      </c>
      <c r="AP18" s="22">
        <v>0</v>
      </c>
      <c r="AQ18" s="22">
        <v>19</v>
      </c>
      <c r="AR18" s="47">
        <v>0.65510000000000002</v>
      </c>
      <c r="AS18" s="1">
        <v>29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2"/>
      <c r="E19" s="22"/>
      <c r="F19" s="22"/>
      <c r="G19" s="22"/>
      <c r="H19" s="35"/>
      <c r="I19" s="22"/>
      <c r="J19" s="37"/>
      <c r="K19" s="21"/>
      <c r="L19" s="45"/>
      <c r="M19" s="14"/>
      <c r="N19" s="14"/>
      <c r="O19" s="14"/>
      <c r="P19" s="19"/>
      <c r="Q19" s="22"/>
      <c r="R19" s="22"/>
      <c r="S19" s="35"/>
      <c r="T19" s="22"/>
      <c r="U19" s="22"/>
      <c r="V19" s="46"/>
      <c r="W19" s="21"/>
      <c r="X19" s="22"/>
      <c r="Y19" s="22"/>
      <c r="Z19" s="2"/>
      <c r="AA19" s="22"/>
      <c r="AB19" s="22"/>
      <c r="AC19" s="22"/>
      <c r="AD19" s="22"/>
      <c r="AE19" s="22"/>
      <c r="AF19" s="29"/>
      <c r="AG19" s="68"/>
      <c r="AH19" s="14"/>
      <c r="AI19" s="14"/>
      <c r="AJ19" s="14"/>
      <c r="AK19" s="14"/>
      <c r="AL19" s="19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2"/>
      <c r="E20" s="22"/>
      <c r="F20" s="22"/>
      <c r="G20" s="22"/>
      <c r="H20" s="35"/>
      <c r="I20" s="22"/>
      <c r="J20" s="37"/>
      <c r="K20" s="21"/>
      <c r="L20" s="45"/>
      <c r="M20" s="14"/>
      <c r="N20" s="14"/>
      <c r="O20" s="14"/>
      <c r="P20" s="19"/>
      <c r="Q20" s="22"/>
      <c r="R20" s="22"/>
      <c r="S20" s="35"/>
      <c r="T20" s="22"/>
      <c r="U20" s="22"/>
      <c r="V20" s="46"/>
      <c r="W20" s="21"/>
      <c r="X20" s="22">
        <v>2014</v>
      </c>
      <c r="Y20" s="22" t="s">
        <v>31</v>
      </c>
      <c r="Z20" s="2" t="s">
        <v>23</v>
      </c>
      <c r="AA20" s="22">
        <v>2</v>
      </c>
      <c r="AB20" s="22">
        <v>0</v>
      </c>
      <c r="AC20" s="22">
        <v>1</v>
      </c>
      <c r="AD20" s="22">
        <v>3</v>
      </c>
      <c r="AE20" s="22">
        <v>11</v>
      </c>
      <c r="AF20" s="29">
        <v>0.78569999999999995</v>
      </c>
      <c r="AG20" s="68">
        <v>14</v>
      </c>
      <c r="AH20" s="14"/>
      <c r="AI20" s="14"/>
      <c r="AJ20" s="14"/>
      <c r="AK20" s="14"/>
      <c r="AL20" s="19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36" t="s">
        <v>40</v>
      </c>
      <c r="C21" s="48"/>
      <c r="D21" s="49"/>
      <c r="E21" s="50">
        <f>SUM(E4:E20)</f>
        <v>147</v>
      </c>
      <c r="F21" s="50">
        <f>SUM(F4:F20)</f>
        <v>4</v>
      </c>
      <c r="G21" s="50">
        <f>SUM(G4:G20)</f>
        <v>49</v>
      </c>
      <c r="H21" s="50">
        <f>SUM(H4:H20)</f>
        <v>89</v>
      </c>
      <c r="I21" s="50">
        <f>SUM(I4:I20)</f>
        <v>650</v>
      </c>
      <c r="J21" s="51">
        <v>0.64900000000000002</v>
      </c>
      <c r="K21" s="38">
        <f>SUM(K4:K20)</f>
        <v>814</v>
      </c>
      <c r="L21" s="18"/>
      <c r="M21" s="16"/>
      <c r="N21" s="52"/>
      <c r="O21" s="53"/>
      <c r="P21" s="19"/>
      <c r="Q21" s="50">
        <f>SUM(Q4:Q20)</f>
        <v>13</v>
      </c>
      <c r="R21" s="50">
        <f>SUM(R4:R20)</f>
        <v>0</v>
      </c>
      <c r="S21" s="50">
        <f>SUM(S4:S20)</f>
        <v>0</v>
      </c>
      <c r="T21" s="50">
        <f>SUM(T4:T20)</f>
        <v>8</v>
      </c>
      <c r="U21" s="50">
        <f>SUM(U4:U20)</f>
        <v>47</v>
      </c>
      <c r="V21" s="51">
        <f>PRODUCT(U21/W21)</f>
        <v>0.62666666666666671</v>
      </c>
      <c r="W21" s="38">
        <f>SUM(W4:W20)</f>
        <v>75</v>
      </c>
      <c r="X21" s="12" t="s">
        <v>40</v>
      </c>
      <c r="Y21" s="13"/>
      <c r="Z21" s="11"/>
      <c r="AA21" s="50">
        <f>SUM(AA4:AA20)</f>
        <v>93</v>
      </c>
      <c r="AB21" s="50">
        <f>SUM(AB4:AB20)</f>
        <v>4</v>
      </c>
      <c r="AC21" s="50">
        <f>SUM(AC4:AC20)</f>
        <v>54</v>
      </c>
      <c r="AD21" s="50">
        <f>SUM(AD4:AD20)</f>
        <v>145</v>
      </c>
      <c r="AE21" s="50">
        <f>SUM(AE4:AE20)</f>
        <v>425</v>
      </c>
      <c r="AF21" s="51">
        <f>PRODUCT(AE21/AG21)</f>
        <v>0.72898799313893659</v>
      </c>
      <c r="AG21" s="38">
        <f>SUM(AG4:AG20)</f>
        <v>583</v>
      </c>
      <c r="AH21" s="18"/>
      <c r="AI21" s="16"/>
      <c r="AJ21" s="52"/>
      <c r="AK21" s="53"/>
      <c r="AL21" s="19"/>
      <c r="AM21" s="50">
        <f>SUM(AM4:AM20)</f>
        <v>18</v>
      </c>
      <c r="AN21" s="50">
        <f>SUM(AN4:AN20)</f>
        <v>0</v>
      </c>
      <c r="AO21" s="50">
        <f>SUM(AO4:AO20)</f>
        <v>6</v>
      </c>
      <c r="AP21" s="50">
        <f>SUM(AP4:AP20)</f>
        <v>18</v>
      </c>
      <c r="AQ21" s="50">
        <f>SUM(AQ4:AQ20)</f>
        <v>95</v>
      </c>
      <c r="AR21" s="51">
        <f>PRODUCT(AQ21/AS21)</f>
        <v>0.72519083969465647</v>
      </c>
      <c r="AS21" s="44">
        <f>SUM(AS4:AS20)</f>
        <v>131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5"/>
      <c r="K22" s="21"/>
      <c r="L22" s="19"/>
      <c r="M22" s="19"/>
      <c r="N22" s="19"/>
      <c r="O22" s="19"/>
      <c r="P22" s="24"/>
      <c r="Q22" s="24"/>
      <c r="R22" s="26"/>
      <c r="S22" s="24"/>
      <c r="T22" s="24"/>
      <c r="U22" s="19"/>
      <c r="V22" s="19"/>
      <c r="W22" s="21"/>
      <c r="X22" s="24"/>
      <c r="Y22" s="24"/>
      <c r="Z22" s="24"/>
      <c r="AA22" s="24"/>
      <c r="AB22" s="24"/>
      <c r="AC22" s="24"/>
      <c r="AD22" s="24"/>
      <c r="AE22" s="24"/>
      <c r="AF22" s="25"/>
      <c r="AG22" s="21"/>
      <c r="AH22" s="19"/>
      <c r="AI22" s="19"/>
      <c r="AJ22" s="19"/>
      <c r="AK22" s="19"/>
      <c r="AL22" s="24"/>
      <c r="AM22" s="24"/>
      <c r="AN22" s="26"/>
      <c r="AO22" s="24"/>
      <c r="AP22" s="24"/>
      <c r="AQ22" s="19"/>
      <c r="AR22" s="19"/>
      <c r="AS22" s="2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54" t="s">
        <v>41</v>
      </c>
      <c r="C23" s="55"/>
      <c r="D23" s="56"/>
      <c r="E23" s="11" t="s">
        <v>2</v>
      </c>
      <c r="F23" s="14" t="s">
        <v>6</v>
      </c>
      <c r="G23" s="11" t="s">
        <v>4</v>
      </c>
      <c r="H23" s="14" t="s">
        <v>5</v>
      </c>
      <c r="I23" s="14" t="s">
        <v>8</v>
      </c>
      <c r="J23" s="14" t="s">
        <v>9</v>
      </c>
      <c r="K23" s="19"/>
      <c r="L23" s="14" t="s">
        <v>10</v>
      </c>
      <c r="M23" s="14" t="s">
        <v>11</v>
      </c>
      <c r="N23" s="14" t="s">
        <v>42</v>
      </c>
      <c r="O23" s="14" t="s">
        <v>43</v>
      </c>
      <c r="Q23" s="26"/>
      <c r="R23" s="26" t="s">
        <v>12</v>
      </c>
      <c r="S23" s="26"/>
      <c r="T23" s="24" t="s">
        <v>32</v>
      </c>
      <c r="U23" s="19"/>
      <c r="V23" s="21"/>
      <c r="W23" s="21"/>
      <c r="X23" s="57"/>
      <c r="Y23" s="57"/>
      <c r="Z23" s="57"/>
      <c r="AA23" s="57"/>
      <c r="AB23" s="57"/>
      <c r="AC23" s="26"/>
      <c r="AD23" s="26"/>
      <c r="AE23" s="26"/>
      <c r="AF23" s="24"/>
      <c r="AG23" s="24"/>
      <c r="AH23" s="24"/>
      <c r="AI23" s="24"/>
      <c r="AJ23" s="24"/>
      <c r="AK23" s="24"/>
      <c r="AM23" s="21"/>
      <c r="AN23" s="57"/>
      <c r="AO23" s="57"/>
      <c r="AP23" s="57"/>
      <c r="AQ23" s="57"/>
      <c r="AR23" s="57"/>
      <c r="AS23" s="57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7" t="s">
        <v>44</v>
      </c>
      <c r="C24" s="8"/>
      <c r="D24" s="28"/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  <c r="K24" s="24">
        <v>0</v>
      </c>
      <c r="L24" s="60">
        <v>0</v>
      </c>
      <c r="M24" s="60">
        <v>0</v>
      </c>
      <c r="N24" s="60">
        <v>0</v>
      </c>
      <c r="O24" s="60">
        <v>0</v>
      </c>
      <c r="Q24" s="26"/>
      <c r="R24" s="26"/>
      <c r="S24" s="26"/>
      <c r="T24" s="24" t="s">
        <v>33</v>
      </c>
      <c r="U24" s="24"/>
      <c r="V24" s="24"/>
      <c r="W24" s="24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6"/>
      <c r="AO24" s="26"/>
      <c r="AP24" s="26"/>
      <c r="AQ24" s="26"/>
      <c r="AR24" s="26"/>
      <c r="AS24" s="26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1" t="s">
        <v>14</v>
      </c>
      <c r="C25" s="62"/>
      <c r="D25" s="63"/>
      <c r="E25" s="58">
        <f>PRODUCT(E21+Q21)</f>
        <v>160</v>
      </c>
      <c r="F25" s="58">
        <f>PRODUCT(F21+R21)</f>
        <v>4</v>
      </c>
      <c r="G25" s="58">
        <f>PRODUCT(G21+S21)</f>
        <v>49</v>
      </c>
      <c r="H25" s="58">
        <f>PRODUCT(H21+T21)</f>
        <v>97</v>
      </c>
      <c r="I25" s="58">
        <f>PRODUCT(I21+U21)</f>
        <v>697</v>
      </c>
      <c r="J25" s="59">
        <f>PRODUCT(577/K25)</f>
        <v>0.64904386951631043</v>
      </c>
      <c r="K25" s="24">
        <f>PRODUCT(K21+W21)</f>
        <v>889</v>
      </c>
      <c r="L25" s="60">
        <f>PRODUCT((F25+G25)/E25)</f>
        <v>0.33124999999999999</v>
      </c>
      <c r="M25" s="60">
        <f>PRODUCT(H25/E25)</f>
        <v>0.60624999999999996</v>
      </c>
      <c r="N25" s="60">
        <f>PRODUCT((F25+G25+H25)/E25)</f>
        <v>0.9375</v>
      </c>
      <c r="O25" s="60">
        <f>PRODUCT(I25/93)</f>
        <v>7.4946236559139781</v>
      </c>
      <c r="Q25" s="26"/>
      <c r="R25" s="26"/>
      <c r="S25" s="26"/>
      <c r="T25" s="24" t="s">
        <v>16</v>
      </c>
      <c r="U25" s="24"/>
      <c r="V25" s="24"/>
      <c r="W25" s="24"/>
      <c r="X25" s="24"/>
      <c r="Y25" s="24"/>
      <c r="Z25" s="24"/>
      <c r="AA25" s="24"/>
      <c r="AB25" s="24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0" t="s">
        <v>37</v>
      </c>
      <c r="C26" s="64"/>
      <c r="D26" s="30"/>
      <c r="E26" s="58">
        <f>PRODUCT(AA21+AM21)</f>
        <v>111</v>
      </c>
      <c r="F26" s="58">
        <f>PRODUCT(AB21+AN21)</f>
        <v>4</v>
      </c>
      <c r="G26" s="58">
        <f>PRODUCT(AC21+AO21)</f>
        <v>60</v>
      </c>
      <c r="H26" s="58">
        <f>PRODUCT(AD21+AP21)</f>
        <v>163</v>
      </c>
      <c r="I26" s="58">
        <f>PRODUCT(AE21+AQ21)</f>
        <v>520</v>
      </c>
      <c r="J26" s="59">
        <f>PRODUCT(I26/K26)</f>
        <v>0.72829131652661061</v>
      </c>
      <c r="K26" s="19">
        <f>PRODUCT(AG21+AS21)</f>
        <v>714</v>
      </c>
      <c r="L26" s="60">
        <f>PRODUCT((F26+G26)/E26)</f>
        <v>0.57657657657657657</v>
      </c>
      <c r="M26" s="60">
        <f>PRODUCT(H26/E26)</f>
        <v>1.4684684684684686</v>
      </c>
      <c r="N26" s="60">
        <f>PRODUCT((F26+G26+H26)/E26)</f>
        <v>2.045045045045045</v>
      </c>
      <c r="O26" s="60">
        <f>PRODUCT(I26/93)</f>
        <v>5.591397849462366</v>
      </c>
      <c r="Q26" s="26"/>
      <c r="R26" s="26"/>
      <c r="S26" s="24"/>
      <c r="T26" s="24" t="s">
        <v>15</v>
      </c>
      <c r="U26" s="19"/>
      <c r="V26" s="19"/>
      <c r="W26" s="24"/>
      <c r="X26" s="24"/>
      <c r="Y26" s="24"/>
      <c r="Z26" s="24"/>
      <c r="AA26" s="24"/>
      <c r="AB26" s="24"/>
      <c r="AC26" s="26"/>
      <c r="AD26" s="26"/>
      <c r="AE26" s="26"/>
      <c r="AF26" s="26"/>
      <c r="AG26" s="26"/>
      <c r="AH26" s="26"/>
      <c r="AI26" s="26"/>
      <c r="AJ26" s="26"/>
      <c r="AK26" s="24"/>
      <c r="AL26" s="19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5" t="s">
        <v>40</v>
      </c>
      <c r="C27" s="66"/>
      <c r="D27" s="67"/>
      <c r="E27" s="58">
        <f>SUM(E24:E26)</f>
        <v>271</v>
      </c>
      <c r="F27" s="58">
        <f t="shared" ref="F27:I27" si="0">SUM(F24:F26)</f>
        <v>8</v>
      </c>
      <c r="G27" s="58">
        <f t="shared" si="0"/>
        <v>109</v>
      </c>
      <c r="H27" s="58">
        <f t="shared" si="0"/>
        <v>260</v>
      </c>
      <c r="I27" s="58">
        <f t="shared" si="0"/>
        <v>1217</v>
      </c>
      <c r="J27" s="59">
        <f>PRODUCT(1093/K27)</f>
        <v>0.6818465377417342</v>
      </c>
      <c r="K27" s="24">
        <f>SUM(K24:K26)</f>
        <v>1603</v>
      </c>
      <c r="L27" s="60">
        <f>PRODUCT((F27+G27)/E27)</f>
        <v>0.43173431734317341</v>
      </c>
      <c r="M27" s="60">
        <f>PRODUCT(H27/E27)</f>
        <v>0.95940959409594095</v>
      </c>
      <c r="N27" s="60">
        <f>PRODUCT((F27+G27+H27)/E27)</f>
        <v>1.3911439114391144</v>
      </c>
      <c r="O27" s="60">
        <f>PRODUCT(I27/253)</f>
        <v>4.8102766798418974</v>
      </c>
      <c r="Q27" s="19"/>
      <c r="R27" s="19"/>
      <c r="S27" s="19"/>
      <c r="T27" s="24" t="s">
        <v>13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9"/>
      <c r="F28" s="19"/>
      <c r="G28" s="19"/>
      <c r="H28" s="19"/>
      <c r="I28" s="19"/>
      <c r="J28" s="24"/>
      <c r="K28" s="24"/>
      <c r="L28" s="19"/>
      <c r="M28" s="19"/>
      <c r="N28" s="19"/>
      <c r="O28" s="19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6"/>
      <c r="AH64" s="26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6"/>
      <c r="AH65" s="26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6"/>
      <c r="AH98" s="26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6"/>
      <c r="AH99" s="26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9"/>
      <c r="R100" s="19"/>
      <c r="S100" s="19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6"/>
      <c r="AH100" s="26"/>
      <c r="AI100" s="26"/>
      <c r="AJ100" s="26"/>
      <c r="AK100" s="24"/>
      <c r="AL100" s="19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9"/>
      <c r="R101" s="19"/>
      <c r="S101" s="19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6"/>
      <c r="AH101" s="26"/>
      <c r="AI101" s="26"/>
      <c r="AJ101" s="26"/>
      <c r="AK101" s="24"/>
      <c r="AL101" s="19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9"/>
      <c r="R102" s="19"/>
      <c r="S102" s="19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6"/>
      <c r="AH102" s="26"/>
      <c r="AI102" s="26"/>
      <c r="AJ102" s="26"/>
      <c r="AK102" s="24"/>
      <c r="AL102" s="19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9"/>
      <c r="R103" s="19"/>
      <c r="S103" s="19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6"/>
      <c r="AH103" s="26"/>
      <c r="AI103" s="26"/>
      <c r="AJ103" s="26"/>
      <c r="AK103" s="24"/>
      <c r="AL103" s="19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9"/>
      <c r="R104" s="19"/>
      <c r="S104" s="19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6"/>
      <c r="AH104" s="26"/>
      <c r="AI104" s="26"/>
      <c r="AJ104" s="26"/>
      <c r="AK104" s="24"/>
      <c r="AL104" s="19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9"/>
      <c r="R105" s="19"/>
      <c r="S105" s="19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6"/>
      <c r="AH105" s="26"/>
      <c r="AI105" s="26"/>
      <c r="AJ105" s="26"/>
      <c r="AK105" s="24"/>
      <c r="AL105" s="19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9"/>
      <c r="R106" s="19"/>
      <c r="S106" s="19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6"/>
      <c r="AH106" s="26"/>
      <c r="AI106" s="26"/>
      <c r="AJ106" s="26"/>
      <c r="AK106" s="24"/>
      <c r="AL106" s="19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9"/>
      <c r="R107" s="19"/>
      <c r="S107" s="19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6"/>
      <c r="AH107" s="26"/>
      <c r="AI107" s="26"/>
      <c r="AJ107" s="26"/>
      <c r="AK107" s="24"/>
      <c r="AL107" s="19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9"/>
      <c r="R108" s="19"/>
      <c r="S108" s="19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6"/>
      <c r="AH108" s="26"/>
      <c r="AI108" s="26"/>
      <c r="AJ108" s="26"/>
      <c r="AK108" s="24"/>
      <c r="AL108" s="19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9"/>
      <c r="R109" s="19"/>
      <c r="S109" s="19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6"/>
      <c r="AH109" s="26"/>
      <c r="AI109" s="26"/>
      <c r="AJ109" s="26"/>
      <c r="AK109" s="24"/>
      <c r="AL109" s="19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9"/>
      <c r="R110" s="19"/>
      <c r="S110" s="19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6"/>
      <c r="AH110" s="26"/>
      <c r="AI110" s="26"/>
      <c r="AJ110" s="26"/>
      <c r="AK110" s="24"/>
      <c r="AL110" s="19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9"/>
      <c r="R111" s="19"/>
      <c r="S111" s="19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6"/>
      <c r="AH111" s="26"/>
      <c r="AI111" s="26"/>
      <c r="AJ111" s="26"/>
      <c r="AK111" s="24"/>
      <c r="AL111" s="19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9"/>
      <c r="R112" s="19"/>
      <c r="S112" s="19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6"/>
      <c r="AH112" s="26"/>
      <c r="AI112" s="26"/>
      <c r="AJ112" s="26"/>
      <c r="AK112" s="24"/>
      <c r="AL112" s="19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9"/>
      <c r="R113" s="19"/>
      <c r="S113" s="19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6"/>
      <c r="AH113" s="26"/>
      <c r="AI113" s="26"/>
      <c r="AJ113" s="26"/>
      <c r="AK113" s="24"/>
      <c r="AL113" s="19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9"/>
      <c r="R114" s="19"/>
      <c r="S114" s="19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6"/>
      <c r="AH114" s="26"/>
      <c r="AI114" s="26"/>
      <c r="AJ114" s="26"/>
      <c r="AK114" s="24"/>
      <c r="AL114" s="19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9"/>
      <c r="R115" s="19"/>
      <c r="S115" s="19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6"/>
      <c r="AH115" s="26"/>
      <c r="AI115" s="26"/>
      <c r="AJ115" s="26"/>
      <c r="AK115" s="24"/>
      <c r="AL115" s="19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9"/>
      <c r="R116" s="19"/>
      <c r="S116" s="19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6"/>
      <c r="AH116" s="26"/>
      <c r="AI116" s="26"/>
      <c r="AJ116" s="26"/>
      <c r="AK116" s="24"/>
      <c r="AL116" s="19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9"/>
      <c r="R117" s="19"/>
      <c r="S117" s="19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6"/>
      <c r="AH117" s="26"/>
      <c r="AI117" s="26"/>
      <c r="AJ117" s="26"/>
      <c r="AK117" s="24"/>
      <c r="AL117" s="19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9"/>
      <c r="R118" s="19"/>
      <c r="S118" s="19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6"/>
      <c r="AH118" s="26"/>
      <c r="AI118" s="26"/>
      <c r="AJ118" s="26"/>
      <c r="AK118" s="24"/>
      <c r="AL118" s="19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9"/>
      <c r="R119" s="19"/>
      <c r="S119" s="19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6"/>
      <c r="AH119" s="26"/>
      <c r="AI119" s="26"/>
      <c r="AJ119" s="26"/>
      <c r="AK119" s="24"/>
      <c r="AL119" s="19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9"/>
      <c r="R120" s="19"/>
      <c r="S120" s="19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6"/>
      <c r="AH120" s="26"/>
      <c r="AI120" s="26"/>
      <c r="AJ120" s="26"/>
      <c r="AK120" s="24"/>
      <c r="AL120" s="19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9"/>
      <c r="R121" s="19"/>
      <c r="S121" s="19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6"/>
      <c r="AH121" s="26"/>
      <c r="AI121" s="26"/>
      <c r="AJ121" s="26"/>
      <c r="AK121" s="24"/>
      <c r="AL121" s="19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9"/>
      <c r="R122" s="19"/>
      <c r="S122" s="19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6"/>
      <c r="AH122" s="26"/>
      <c r="AI122" s="26"/>
      <c r="AJ122" s="26"/>
      <c r="AK122" s="24"/>
      <c r="AL122" s="19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9"/>
      <c r="R123" s="19"/>
      <c r="S123" s="19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6"/>
      <c r="AH123" s="26"/>
      <c r="AI123" s="26"/>
      <c r="AJ123" s="26"/>
      <c r="AK123" s="24"/>
      <c r="AL123" s="19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9"/>
      <c r="R124" s="19"/>
      <c r="S124" s="19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6"/>
      <c r="AH124" s="26"/>
      <c r="AI124" s="26"/>
      <c r="AJ124" s="26"/>
      <c r="AK124" s="24"/>
      <c r="AL124" s="19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9"/>
      <c r="R125" s="19"/>
      <c r="S125" s="19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6"/>
      <c r="AH125" s="26"/>
      <c r="AI125" s="26"/>
      <c r="AJ125" s="26"/>
      <c r="AK125" s="24"/>
      <c r="AL125" s="19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9"/>
      <c r="R126" s="19"/>
      <c r="S126" s="19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6"/>
      <c r="AH126" s="26"/>
      <c r="AI126" s="26"/>
      <c r="AJ126" s="26"/>
      <c r="AK126" s="24"/>
      <c r="AL126" s="19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9"/>
      <c r="R127" s="19"/>
      <c r="S127" s="19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6"/>
      <c r="AH127" s="26"/>
      <c r="AI127" s="26"/>
      <c r="AJ127" s="26"/>
      <c r="AK127" s="24"/>
      <c r="AL127" s="19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9"/>
      <c r="R128" s="19"/>
      <c r="S128" s="19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6"/>
      <c r="AH128" s="26"/>
      <c r="AI128" s="26"/>
      <c r="AJ128" s="26"/>
      <c r="AK128" s="24"/>
      <c r="AL128" s="19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9"/>
      <c r="R129" s="19"/>
      <c r="S129" s="19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6"/>
      <c r="AH129" s="26"/>
      <c r="AI129" s="26"/>
      <c r="AJ129" s="26"/>
      <c r="AK129" s="24"/>
      <c r="AL129" s="19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9"/>
      <c r="R130" s="19"/>
      <c r="S130" s="19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6"/>
      <c r="AH130" s="26"/>
      <c r="AI130" s="26"/>
      <c r="AJ130" s="26"/>
      <c r="AK130" s="24"/>
      <c r="AL130" s="19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9"/>
      <c r="R131" s="19"/>
      <c r="S131" s="19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6"/>
      <c r="AH131" s="26"/>
      <c r="AI131" s="26"/>
      <c r="AJ131" s="26"/>
      <c r="AK131" s="24"/>
      <c r="AL131" s="19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9"/>
      <c r="R132" s="19"/>
      <c r="S132" s="19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6"/>
      <c r="AH132" s="26"/>
      <c r="AI132" s="26"/>
      <c r="AJ132" s="26"/>
      <c r="AK132" s="24"/>
      <c r="AL132" s="19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9"/>
      <c r="R133" s="19"/>
      <c r="S133" s="19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6"/>
      <c r="AH133" s="26"/>
      <c r="AI133" s="26"/>
      <c r="AJ133" s="26"/>
      <c r="AK133" s="24"/>
      <c r="AL133" s="19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9"/>
      <c r="R134" s="19"/>
      <c r="S134" s="19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6"/>
      <c r="AH134" s="26"/>
      <c r="AI134" s="26"/>
      <c r="AJ134" s="26"/>
      <c r="AK134" s="24"/>
      <c r="AL134" s="19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9"/>
      <c r="R135" s="19"/>
      <c r="S135" s="19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6"/>
      <c r="AH135" s="26"/>
      <c r="AI135" s="26"/>
      <c r="AJ135" s="26"/>
      <c r="AK135" s="24"/>
      <c r="AL135" s="19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9"/>
      <c r="R136" s="19"/>
      <c r="S136" s="19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6"/>
      <c r="AH136" s="26"/>
      <c r="AI136" s="26"/>
      <c r="AJ136" s="26"/>
      <c r="AK136" s="24"/>
      <c r="AL136" s="19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9"/>
      <c r="R137" s="19"/>
      <c r="S137" s="19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6"/>
      <c r="AH137" s="26"/>
      <c r="AI137" s="26"/>
      <c r="AJ137" s="26"/>
      <c r="AK137" s="24"/>
      <c r="AL137" s="19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9"/>
      <c r="R138" s="19"/>
      <c r="S138" s="19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6"/>
      <c r="AH138" s="26"/>
      <c r="AI138" s="26"/>
      <c r="AJ138" s="26"/>
      <c r="AK138" s="24"/>
      <c r="AL138" s="19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9"/>
      <c r="R139" s="19"/>
      <c r="S139" s="19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6"/>
      <c r="AH139" s="26"/>
      <c r="AI139" s="26"/>
      <c r="AJ139" s="26"/>
      <c r="AK139" s="24"/>
      <c r="AL139" s="19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9"/>
      <c r="R140" s="19"/>
      <c r="S140" s="19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6"/>
      <c r="AH140" s="26"/>
      <c r="AI140" s="26"/>
      <c r="AJ140" s="26"/>
      <c r="AK140" s="24"/>
      <c r="AL140" s="19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9"/>
      <c r="R141" s="19"/>
      <c r="S141" s="19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6"/>
      <c r="AH141" s="26"/>
      <c r="AI141" s="26"/>
      <c r="AJ141" s="26"/>
      <c r="AK141" s="24"/>
      <c r="AL141" s="19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9"/>
      <c r="R142" s="19"/>
      <c r="S142" s="19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6"/>
      <c r="AH142" s="26"/>
      <c r="AI142" s="26"/>
      <c r="AJ142" s="26"/>
      <c r="AK142" s="24"/>
      <c r="AL142" s="19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9"/>
      <c r="R143" s="19"/>
      <c r="S143" s="19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6"/>
      <c r="AH143" s="26"/>
      <c r="AI143" s="26"/>
      <c r="AJ143" s="26"/>
      <c r="AK143" s="24"/>
      <c r="AL143" s="19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9"/>
      <c r="R144" s="19"/>
      <c r="S144" s="19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6"/>
      <c r="AH144" s="26"/>
      <c r="AI144" s="26"/>
      <c r="AJ144" s="26"/>
      <c r="AK144" s="24"/>
      <c r="AL144" s="19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9"/>
      <c r="R145" s="19"/>
      <c r="S145" s="19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6"/>
      <c r="AH145" s="26"/>
      <c r="AI145" s="26"/>
      <c r="AJ145" s="26"/>
      <c r="AK145" s="24"/>
      <c r="AL145" s="19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9"/>
      <c r="R146" s="19"/>
      <c r="S146" s="19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6"/>
      <c r="AH146" s="26"/>
      <c r="AI146" s="26"/>
      <c r="AJ146" s="26"/>
      <c r="AK146" s="24"/>
      <c r="AL146" s="19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9"/>
      <c r="R147" s="19"/>
      <c r="S147" s="19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6"/>
      <c r="AH147" s="26"/>
      <c r="AI147" s="26"/>
      <c r="AJ147" s="26"/>
      <c r="AK147" s="24"/>
      <c r="AL147" s="19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9"/>
      <c r="R148" s="19"/>
      <c r="S148" s="19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6"/>
      <c r="AH148" s="26"/>
      <c r="AI148" s="26"/>
      <c r="AJ148" s="26"/>
      <c r="AK148" s="24"/>
      <c r="AL148" s="19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9"/>
      <c r="R149" s="19"/>
      <c r="S149" s="19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6"/>
      <c r="AH149" s="26"/>
      <c r="AI149" s="26"/>
      <c r="AJ149" s="26"/>
      <c r="AK149" s="24"/>
      <c r="AL149" s="19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9"/>
      <c r="R150" s="19"/>
      <c r="S150" s="19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6"/>
      <c r="AH150" s="26"/>
      <c r="AI150" s="26"/>
      <c r="AJ150" s="26"/>
      <c r="AK150" s="24"/>
      <c r="AL150" s="19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9"/>
      <c r="R151" s="19"/>
      <c r="S151" s="19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6"/>
      <c r="AH151" s="26"/>
      <c r="AI151" s="26"/>
      <c r="AJ151" s="26"/>
      <c r="AK151" s="24"/>
      <c r="AL151" s="19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9"/>
      <c r="R152" s="19"/>
      <c r="S152" s="19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6"/>
      <c r="AH152" s="26"/>
      <c r="AI152" s="26"/>
      <c r="AJ152" s="26"/>
      <c r="AK152" s="24"/>
      <c r="AL152" s="19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9"/>
      <c r="R153" s="19"/>
      <c r="S153" s="19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6"/>
      <c r="AH153" s="26"/>
      <c r="AI153" s="26"/>
      <c r="AJ153" s="26"/>
      <c r="AK153" s="24"/>
      <c r="AL153" s="19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9"/>
      <c r="R154" s="19"/>
      <c r="S154" s="19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6"/>
      <c r="AH154" s="26"/>
      <c r="AI154" s="26"/>
      <c r="AJ154" s="26"/>
      <c r="AK154" s="24"/>
      <c r="AL154" s="19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9"/>
      <c r="R155" s="19"/>
      <c r="S155" s="19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6"/>
      <c r="AH155" s="26"/>
      <c r="AI155" s="26"/>
      <c r="AJ155" s="26"/>
      <c r="AK155" s="24"/>
      <c r="AL155" s="19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9"/>
      <c r="R156" s="19"/>
      <c r="S156" s="19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6"/>
      <c r="AH156" s="26"/>
      <c r="AI156" s="26"/>
      <c r="AJ156" s="26"/>
      <c r="AK156" s="24"/>
      <c r="AL156" s="19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9"/>
      <c r="R157" s="19"/>
      <c r="S157" s="19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6"/>
      <c r="AH157" s="26"/>
      <c r="AI157" s="26"/>
      <c r="AJ157" s="26"/>
      <c r="AK157" s="24"/>
      <c r="AL157" s="19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9"/>
      <c r="R158" s="19"/>
      <c r="S158" s="19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6"/>
      <c r="AH158" s="26"/>
      <c r="AI158" s="26"/>
      <c r="AJ158" s="26"/>
      <c r="AK158" s="24"/>
      <c r="AL158" s="19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9"/>
      <c r="R159" s="19"/>
      <c r="S159" s="19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6"/>
      <c r="AH159" s="26"/>
      <c r="AI159" s="26"/>
      <c r="AJ159" s="26"/>
      <c r="AK159" s="24"/>
      <c r="AL159" s="19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9"/>
      <c r="R160" s="19"/>
      <c r="S160" s="19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6"/>
      <c r="AH160" s="26"/>
      <c r="AI160" s="26"/>
      <c r="AJ160" s="26"/>
      <c r="AK160" s="24"/>
      <c r="AL160" s="19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9"/>
      <c r="R161" s="19"/>
      <c r="S161" s="19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6"/>
      <c r="AH161" s="26"/>
      <c r="AI161" s="26"/>
      <c r="AJ161" s="26"/>
      <c r="AK161" s="24"/>
      <c r="AL161" s="19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9"/>
      <c r="R162" s="19"/>
      <c r="S162" s="19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6"/>
      <c r="AH162" s="26"/>
      <c r="AI162" s="26"/>
      <c r="AJ162" s="26"/>
      <c r="AK162" s="24"/>
      <c r="AL162" s="19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9"/>
      <c r="R163" s="19"/>
      <c r="S163" s="19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6"/>
      <c r="AH163" s="26"/>
      <c r="AI163" s="26"/>
      <c r="AJ163" s="26"/>
      <c r="AK163" s="24"/>
      <c r="AL163" s="19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9"/>
      <c r="R164" s="19"/>
      <c r="S164" s="19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6"/>
      <c r="AH164" s="26"/>
      <c r="AI164" s="26"/>
      <c r="AJ164" s="26"/>
      <c r="AK164" s="24"/>
      <c r="AL164" s="19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9"/>
      <c r="R165" s="19"/>
      <c r="S165" s="19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6"/>
      <c r="AH165" s="26"/>
      <c r="AI165" s="26"/>
      <c r="AJ165" s="26"/>
      <c r="AK165" s="24"/>
      <c r="AL165" s="19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9"/>
      <c r="R166" s="19"/>
      <c r="S166" s="19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6"/>
      <c r="AH166" s="26"/>
      <c r="AI166" s="26"/>
      <c r="AJ166" s="26"/>
      <c r="AK166" s="24"/>
      <c r="AL166" s="19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9"/>
      <c r="R167" s="19"/>
      <c r="S167" s="19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6"/>
      <c r="AH167" s="26"/>
      <c r="AI167" s="26"/>
      <c r="AJ167" s="26"/>
      <c r="AK167" s="24"/>
      <c r="AL167" s="19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9"/>
      <c r="R168" s="19"/>
      <c r="S168" s="19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6"/>
      <c r="AH168" s="26"/>
      <c r="AI168" s="26"/>
      <c r="AJ168" s="26"/>
      <c r="AK168" s="24"/>
      <c r="AL168" s="19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9"/>
      <c r="R169" s="19"/>
      <c r="S169" s="19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6"/>
      <c r="AH169" s="26"/>
      <c r="AI169" s="26"/>
      <c r="AJ169" s="26"/>
      <c r="AK169" s="24"/>
      <c r="AL169" s="19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9"/>
      <c r="R170" s="19"/>
      <c r="S170" s="19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6"/>
      <c r="AH170" s="26"/>
      <c r="AI170" s="26"/>
      <c r="AJ170" s="26"/>
      <c r="AK170" s="24"/>
      <c r="AL170" s="19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9"/>
      <c r="R171" s="19"/>
      <c r="S171" s="19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6"/>
      <c r="AH171" s="26"/>
      <c r="AI171" s="26"/>
      <c r="AJ171" s="26"/>
      <c r="AK171" s="24"/>
      <c r="AL171" s="19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9"/>
      <c r="R172" s="19"/>
      <c r="S172" s="19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6"/>
      <c r="AH172" s="26"/>
      <c r="AI172" s="26"/>
      <c r="AJ172" s="26"/>
      <c r="AK172" s="24"/>
      <c r="AL172" s="19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9"/>
      <c r="R173" s="19"/>
      <c r="S173" s="19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6"/>
      <c r="AH173" s="26"/>
      <c r="AI173" s="26"/>
      <c r="AJ173" s="26"/>
      <c r="AK173" s="24"/>
      <c r="AL173" s="19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9"/>
      <c r="R174" s="19"/>
      <c r="S174" s="19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6"/>
      <c r="AH174" s="26"/>
      <c r="AI174" s="26"/>
      <c r="AJ174" s="26"/>
      <c r="AK174" s="24"/>
      <c r="AL174" s="19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9"/>
      <c r="R175" s="19"/>
      <c r="S175" s="19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6"/>
      <c r="AH175" s="26"/>
      <c r="AI175" s="26"/>
      <c r="AJ175" s="26"/>
      <c r="AK175" s="24"/>
      <c r="AL175" s="19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9"/>
      <c r="R176" s="19"/>
      <c r="S176" s="19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6"/>
      <c r="AH176" s="26"/>
      <c r="AI176" s="26"/>
      <c r="AJ176" s="26"/>
      <c r="AK176" s="24"/>
      <c r="AL176" s="19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9"/>
      <c r="R177" s="19"/>
      <c r="S177" s="19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6"/>
      <c r="AH177" s="26"/>
      <c r="AI177" s="26"/>
      <c r="AJ177" s="26"/>
      <c r="AK177" s="24"/>
      <c r="AL177" s="19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9"/>
      <c r="R178" s="19"/>
      <c r="S178" s="1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6"/>
      <c r="AH178" s="26"/>
      <c r="AI178" s="26"/>
      <c r="AJ178" s="26"/>
      <c r="AK178" s="24"/>
      <c r="AL178" s="19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9"/>
      <c r="R179" s="19"/>
      <c r="S179" s="1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6"/>
      <c r="AH179" s="26"/>
      <c r="AI179" s="26"/>
      <c r="AJ179" s="26"/>
      <c r="AK179" s="24"/>
      <c r="AL179" s="19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9"/>
      <c r="R180" s="19"/>
      <c r="S180" s="1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6"/>
      <c r="AH180" s="26"/>
      <c r="AI180" s="26"/>
      <c r="AJ180" s="26"/>
      <c r="AK180" s="24"/>
      <c r="AL180" s="19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9"/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6"/>
      <c r="AH181" s="26"/>
      <c r="AI181" s="26"/>
      <c r="AJ181" s="26"/>
      <c r="AK181" s="24"/>
      <c r="AL181" s="19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9"/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6"/>
      <c r="AH182" s="26"/>
      <c r="AI182" s="26"/>
      <c r="AJ182" s="26"/>
      <c r="AK182" s="24"/>
      <c r="AL182" s="19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9"/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6"/>
      <c r="AH183" s="26"/>
      <c r="AI183" s="26"/>
      <c r="AJ183" s="26"/>
      <c r="AK183" s="24"/>
      <c r="AL183" s="19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9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6"/>
      <c r="AH184" s="26"/>
      <c r="AI184" s="26"/>
      <c r="AJ184" s="26"/>
      <c r="AK184" s="24"/>
      <c r="AL184" s="19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6"/>
      <c r="AH185" s="26"/>
      <c r="AI185" s="26"/>
      <c r="AJ185" s="26"/>
      <c r="AK185" s="24"/>
      <c r="AL185" s="19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6"/>
      <c r="AH186" s="26"/>
      <c r="AI186" s="26"/>
      <c r="AJ186" s="26"/>
      <c r="AK186" s="24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4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4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19"/>
      <c r="AL192" s="19"/>
    </row>
    <row r="193" spans="12:38" x14ac:dyDescent="0.25"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2:38" x14ac:dyDescent="0.25"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2018-12-31T16:49:11Z</dcterms:modified>
</cp:coreProperties>
</file>